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tabRatio="897" activeTab="1"/>
  </bookViews>
  <sheets>
    <sheet name="表紙" sheetId="1" r:id="rId1"/>
    <sheet name="内訳書" sheetId="2" r:id="rId2"/>
  </sheets>
  <definedNames>
    <definedName name="_xlnm._FilterDatabase" localSheetId="1" hidden="1">'内訳書'!$A$24:$H$44</definedName>
    <definedName name="_xlnm.Print_Area" localSheetId="1">'内訳書'!$A$1:$H$48</definedName>
    <definedName name="_xlnm.Print_Titles" localSheetId="1">'内訳書'!$1:$1</definedName>
  </definedNames>
  <calcPr fullCalcOnLoad="1"/>
</workbook>
</file>

<file path=xl/sharedStrings.xml><?xml version="1.0" encoding="utf-8"?>
<sst xmlns="http://schemas.openxmlformats.org/spreadsheetml/2006/main" count="138" uniqueCount="103">
  <si>
    <t>単 位</t>
  </si>
  <si>
    <t>No</t>
  </si>
  <si>
    <t>金　額</t>
  </si>
  <si>
    <t>備　　考</t>
  </si>
  <si>
    <t>単価</t>
  </si>
  <si>
    <t>　御　見　積　書　</t>
  </si>
  <si>
    <t>　　工事件名</t>
  </si>
  <si>
    <t>　　工事場所</t>
  </si>
  <si>
    <t>名　称　・　仕　様</t>
  </si>
  <si>
    <t>数量</t>
  </si>
  <si>
    <t>単位</t>
  </si>
  <si>
    <t>単価</t>
  </si>
  <si>
    <t>金額</t>
  </si>
  <si>
    <t>　別紙内訳書通り</t>
  </si>
  <si>
    <t>式</t>
  </si>
  <si>
    <t>(合　計）</t>
  </si>
  <si>
    <t>数量</t>
  </si>
  <si>
    <t>名　　称</t>
  </si>
  <si>
    <t>仕　　様</t>
  </si>
  <si>
    <t>合　　計</t>
  </si>
  <si>
    <t>式</t>
  </si>
  <si>
    <t>台</t>
  </si>
  <si>
    <t>　消費税等　　10％</t>
  </si>
  <si>
    <t>照明機器費</t>
  </si>
  <si>
    <t>工事費</t>
  </si>
  <si>
    <t>　　見積有効期限　2ヶ月</t>
  </si>
  <si>
    <t>Ⅰ</t>
  </si>
  <si>
    <t>I　-　1　計</t>
  </si>
  <si>
    <t>Ⅰ-1</t>
  </si>
  <si>
    <t>Ⅰ-1</t>
  </si>
  <si>
    <t>Ⅰ-2</t>
  </si>
  <si>
    <t>Ⅰ -  2　計</t>
  </si>
  <si>
    <t>照明更新工事</t>
  </si>
  <si>
    <t>照明更新工事（設備費）</t>
  </si>
  <si>
    <t>照明更新工事（工事費）</t>
  </si>
  <si>
    <t>諸経費</t>
  </si>
  <si>
    <t>Ⅲ</t>
  </si>
  <si>
    <t>LGC41104</t>
  </si>
  <si>
    <t>照明機器撤去費</t>
  </si>
  <si>
    <t>照明器具設置費</t>
  </si>
  <si>
    <t>産廃費</t>
  </si>
  <si>
    <t>Ⅱ</t>
  </si>
  <si>
    <t>現場管理費</t>
  </si>
  <si>
    <t>一般管理費</t>
  </si>
  <si>
    <t>安全対策費</t>
  </si>
  <si>
    <t>完成図書作成費</t>
  </si>
  <si>
    <t>諸経費※法定福利費含む</t>
  </si>
  <si>
    <t>NNN71503+NNU140113KLE9</t>
  </si>
  <si>
    <t>XLX190VENLA9</t>
  </si>
  <si>
    <t>LGB87020Z</t>
  </si>
  <si>
    <t>LGB85030LE1</t>
  </si>
  <si>
    <t>LDA4LGE17ESW</t>
  </si>
  <si>
    <t>LGDC1203LLE1</t>
  </si>
  <si>
    <t>LGB85032LE1</t>
  </si>
  <si>
    <t>XLX460DENPLE9</t>
  </si>
  <si>
    <t>XLX210NENCLE9</t>
  </si>
  <si>
    <t>XED3200LCE1</t>
  </si>
  <si>
    <t>LGW51716WCF1</t>
  </si>
  <si>
    <t>XLX460UENTLE9</t>
  </si>
  <si>
    <t>NNFW41500JLE9+LDL40S･WW/14/23</t>
  </si>
  <si>
    <t>XLF433NTNKLE9</t>
  </si>
  <si>
    <t>XLX190VELLA9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</si>
  <si>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</si>
  <si>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</si>
  <si>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</si>
  <si>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</si>
  <si>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</si>
  <si>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</si>
  <si>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</si>
  <si>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</si>
  <si>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</si>
  <si>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</si>
  <si>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</si>
  <si>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</si>
  <si>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</si>
  <si>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</si>
  <si>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P</t>
  </si>
  <si>
    <t>Q</t>
  </si>
  <si>
    <t>R</t>
  </si>
  <si>
    <t>S</t>
  </si>
  <si>
    <t>あ</t>
  </si>
  <si>
    <t>ﾊﾟﾅｿﾆｯｸ LEDﾀﾞｳﾝﾗｲﾄΦ150 970lm 30K※ｿｹｯﾀﾌﾞﾙ</t>
  </si>
  <si>
    <t>ﾊﾟﾅｿﾆｯｸ LEDｽｸｴｱ□600 9000lm 50K</t>
  </si>
  <si>
    <t>ﾊﾟﾅｿﾆｯｸ LEDﾌﾞﾗｹｯﾄ 312lm 27K</t>
  </si>
  <si>
    <t>ﾊﾟﾅｿﾆｯｸ LEDｷｯﾁﾝﾗｲﾄ 1100lm 50K</t>
  </si>
  <si>
    <t>ﾊﾟﾅｿﾆｯｸ LED居室用ｼｰﾘﾝｸﾞ 調光･調色</t>
  </si>
  <si>
    <t>ﾊﾟﾅｿﾆｯｸ LEDﾗﾝﾌﾟE17 440lm 27K</t>
  </si>
  <si>
    <t>ﾊﾟﾅｿﾆｯｸ LEDﾀﾞｳﾝﾗｲﾄΦ150 425lm 27K※FreePa</t>
  </si>
  <si>
    <t>ﾊﾟﾅｿﾆｯｸ LEDﾐﾗｰﾗｲﾄ 1100lm 50K</t>
  </si>
  <si>
    <t>ﾊﾟﾅｿﾆｯｸ LED逆富士40形W230 6900lm 50K</t>
  </si>
  <si>
    <t>ﾊﾟﾅｿﾆｯｸ LEDﾄﾗﾌ20形 1600lm 50K</t>
  </si>
  <si>
    <t>ﾊﾟﾅｿﾆｯｸ LEDﾀﾞｳﾝﾗｲﾄΦ150 500lm 27K※WP･ﾌﾗｯﾄﾗﾝﾌﾟ</t>
  </si>
  <si>
    <t>ﾊﾟﾅｿﾆｯｸ LEDﾌﾞﾗｹｯﾄ 705lm 27K※WP</t>
  </si>
  <si>
    <t>ﾊﾟﾅｿﾆｯｸ LED埋込40形W220 6900lm 50K</t>
  </si>
  <si>
    <t>ﾊﾟﾅｿﾆｯｸ LED浴室用ﾍﾞｰｽﾗｲﾄ 2600lm 35K</t>
  </si>
  <si>
    <t>ﾊﾟﾅｿﾆｯｸ LED階段灯40形 3070lm 50K※ひとｾﾝｻ</t>
  </si>
  <si>
    <t>ﾊﾟﾅｿﾆｯｸ LEDｽｸｴｱ□600 8130lm 30K</t>
  </si>
  <si>
    <t>定価</t>
  </si>
  <si>
    <t>OPEN</t>
  </si>
  <si>
    <t>音羽台レジデンス　LED照明工事</t>
  </si>
  <si>
    <t>社会福祉法人翠生会　御中</t>
  </si>
  <si>
    <t>東京都板橋区成増4-33-1</t>
  </si>
  <si>
    <t>2023/〇/〇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</si>
</sst>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* #,##0_-;\-* #,##0_-;_-* &quot;-&quot;_-;_-@_-"/>
    <numFmt numFmtId="190" formatCode="_-&quot;$&quot;* #,##0.00_-;\-&quot;$&quot;* #,##0.00_-;_-&quot;$&quot;* &quot;-&quot;??_-;_-@_-"/>
    <numFmt numFmtId="191" formatCode="_-* #,##0.00_-;\-* #,##0.00_-;_-* &quot;-&quot;??_-;_-@_-"/>
    <numFmt numFmtId="192" formatCode="0_);[Red]\(0\)"/>
    <numFmt numFmtId="193" formatCode="&quot;¥&quot;#,##0_);[Red]\(&quot;¥&quot;#,##0\)"/>
    <numFmt numFmtId="194" formatCode="#,##0.0"/>
    <numFmt numFmtId="195" formatCode="#,##0.0_ "/>
    <numFmt numFmtId="196" formatCode="#,##0_ "/>
    <numFmt numFmtId="197" formatCode="#,##0;&quot;△ &quot;#,##0"/>
    <numFmt numFmtId="198" formatCode="0.0_);[Red]\(0.0\)"/>
    <numFmt numFmtId="199" formatCode="#,##0.0_);[Red]\(#,##0.0\)"/>
    <numFmt numFmtId="200" formatCode="[$-411]ggg\ e&quot;年　&quot;m&quot;月　&quot;d&quot;日&quot;"/>
    <numFmt numFmtId="201" formatCode="@&quot;　　御中&quot;"/>
    <numFmt numFmtId="202" formatCode="@&quot;　&quot;"/>
    <numFmt numFmtId="203" formatCode="@&quot;日&quot;"/>
    <numFmt numFmtId="204" formatCode="#,##0.00_ "/>
    <numFmt numFmtId="205" formatCode="#,##0.0;[Red]\-#,##0.0"/>
    <numFmt numFmtId="206" formatCode="#,##0_ ;[Red]\-#,##0\ "/>
    <numFmt numFmtId="207" formatCode="0.0%"/>
    <numFmt numFmtId="208" formatCode="0.0_ "/>
    <numFmt numFmtId="209" formatCode="#,##0.00_ ;[Red]\-#,##0.00\ "/>
    <numFmt numFmtId="210" formatCode="&quot;¥&quot;#,##0;[Red]&quot;¥&quot;#,##0"/>
    <numFmt numFmtId="211" formatCode="#,##0.0000_ ;[Red]\-#,##0.0000\ "/>
    <numFmt numFmtId="212" formatCode="#,##0.00000_ ;[Red]\-#,##0.00000\ "/>
    <numFmt numFmtId="213" formatCode="#,##0.000_ ;[Red]\-#,##0.000\ "/>
    <numFmt numFmtId="214" formatCode="#,##0.0_ ;[Red]\-#,##0.0\ "/>
    <numFmt numFmtId="215" formatCode="0.00000_ "/>
    <numFmt numFmtId="216" formatCode="0.0000_ "/>
    <numFmt numFmtId="217" formatCode="0.000_ "/>
    <numFmt numFmtId="218" formatCode="0.00_ "/>
    <numFmt numFmtId="219" formatCode="0_ "/>
    <numFmt numFmtId="220" formatCode="yyyy&quot;年&quot;m&quot;月&quot;d&quot;日&quot;;@"/>
    <numFmt numFmtId="221" formatCode="&quot;確&quot;&quot;認&quot;&quot;用&quot;General"/>
    <numFmt numFmtId="222" formatCode="#,##0.00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[$]ggge&quot;年&quot;m&quot;月&quot;d&quot;日&quot;;@"/>
    <numFmt numFmtId="228" formatCode="[$-411]gge&quot;年&quot;m&quot;月&quot;d&quot;日&quot;;@"/>
    <numFmt numFmtId="22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b/>
      <u val="single"/>
      <sz val="20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b/>
      <sz val="10"/>
      <name val="Times New Roman"/>
      <family val="1"/>
    </font>
    <font>
      <sz val="10"/>
      <name val="ＭＳ Ｐ明朝"/>
      <family val="1"/>
    </font>
    <font>
      <sz val="7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name val="MS UI Gothic"/>
      <family val="3"/>
    </font>
    <font>
      <sz val="1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0"/>
      <color rgb="FF000000"/>
      <name val="Times New Roman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/>
      <right/>
      <top style="dashed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11" fillId="0" borderId="1">
      <alignment vertic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2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42" fillId="0" borderId="4" applyNumberFormat="0" applyFill="0" applyAlignment="0" applyProtection="0"/>
    <xf numFmtId="0" fontId="43" fillId="28" borderId="0" applyNumberFormat="0" applyBorder="0" applyAlignment="0" applyProtection="0"/>
    <xf numFmtId="0" fontId="44" fillId="29" borderId="5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29" borderId="10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0" borderId="5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38" fontId="7" fillId="32" borderId="0" xfId="51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Alignment="1">
      <alignment horizontal="center" wrapText="1"/>
    </xf>
    <xf numFmtId="0" fontId="7" fillId="32" borderId="13" xfId="0" applyFont="1" applyFill="1" applyBorder="1" applyAlignment="1">
      <alignment/>
    </xf>
    <xf numFmtId="38" fontId="7" fillId="32" borderId="13" xfId="51" applyFont="1" applyFill="1" applyBorder="1" applyAlignment="1">
      <alignment/>
    </xf>
    <xf numFmtId="0" fontId="7" fillId="32" borderId="0" xfId="0" applyFont="1" applyFill="1" applyBorder="1" applyAlignment="1">
      <alignment/>
    </xf>
    <xf numFmtId="6" fontId="8" fillId="32" borderId="0" xfId="62" applyFont="1" applyFill="1" applyBorder="1" applyAlignment="1">
      <alignment/>
    </xf>
    <xf numFmtId="0" fontId="7" fillId="32" borderId="0" xfId="0" applyFont="1" applyFill="1" applyBorder="1" applyAlignment="1">
      <alignment horizontal="left" vertical="top"/>
    </xf>
    <xf numFmtId="0" fontId="7" fillId="32" borderId="11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left" vertical="center"/>
    </xf>
    <xf numFmtId="0" fontId="7" fillId="32" borderId="14" xfId="0" applyFont="1" applyFill="1" applyBorder="1" applyAlignment="1">
      <alignment horizontal="right" vertical="center"/>
    </xf>
    <xf numFmtId="0" fontId="7" fillId="32" borderId="14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0" fontId="7" fillId="32" borderId="0" xfId="0" applyFont="1" applyFill="1" applyAlignment="1">
      <alignment vertical="center"/>
    </xf>
    <xf numFmtId="0" fontId="7" fillId="32" borderId="15" xfId="0" applyFont="1" applyFill="1" applyBorder="1" applyAlignment="1">
      <alignment horizontal="left" vertical="center"/>
    </xf>
    <xf numFmtId="0" fontId="7" fillId="32" borderId="15" xfId="0" applyFont="1" applyFill="1" applyBorder="1" applyAlignment="1">
      <alignment horizontal="right" vertical="center"/>
    </xf>
    <xf numFmtId="0" fontId="7" fillId="32" borderId="15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38" fontId="7" fillId="32" borderId="16" xfId="51" applyFont="1" applyFill="1" applyBorder="1" applyAlignment="1">
      <alignment horizontal="center"/>
    </xf>
    <xf numFmtId="38" fontId="7" fillId="32" borderId="17" xfId="5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18" xfId="0" applyFont="1" applyFill="1" applyBorder="1" applyAlignment="1">
      <alignment/>
    </xf>
    <xf numFmtId="0" fontId="7" fillId="32" borderId="19" xfId="0" applyFont="1" applyFill="1" applyBorder="1" applyAlignment="1">
      <alignment/>
    </xf>
    <xf numFmtId="208" fontId="7" fillId="32" borderId="20" xfId="0" applyNumberFormat="1" applyFont="1" applyFill="1" applyBorder="1" applyAlignment="1">
      <alignment/>
    </xf>
    <xf numFmtId="0" fontId="7" fillId="32" borderId="20" xfId="0" applyFont="1" applyFill="1" applyBorder="1" applyAlignment="1">
      <alignment horizontal="center"/>
    </xf>
    <xf numFmtId="38" fontId="7" fillId="32" borderId="20" xfId="51" applyFont="1" applyFill="1" applyBorder="1" applyAlignment="1">
      <alignment/>
    </xf>
    <xf numFmtId="38" fontId="10" fillId="32" borderId="21" xfId="51" applyFont="1" applyFill="1" applyBorder="1" applyAlignment="1">
      <alignment/>
    </xf>
    <xf numFmtId="0" fontId="7" fillId="32" borderId="18" xfId="0" applyFont="1" applyFill="1" applyBorder="1" applyAlignment="1">
      <alignment/>
    </xf>
    <xf numFmtId="0" fontId="7" fillId="32" borderId="20" xfId="0" applyFont="1" applyFill="1" applyBorder="1" applyAlignment="1">
      <alignment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7" fillId="32" borderId="24" xfId="0" applyFont="1" applyFill="1" applyBorder="1" applyAlignment="1">
      <alignment horizontal="center"/>
    </xf>
    <xf numFmtId="38" fontId="7" fillId="32" borderId="24" xfId="51" applyFont="1" applyFill="1" applyBorder="1" applyAlignment="1">
      <alignment/>
    </xf>
    <xf numFmtId="38" fontId="10" fillId="32" borderId="25" xfId="51" applyFont="1" applyFill="1" applyBorder="1" applyAlignment="1">
      <alignment/>
    </xf>
    <xf numFmtId="0" fontId="7" fillId="32" borderId="26" xfId="0" applyFont="1" applyFill="1" applyBorder="1" applyAlignment="1">
      <alignment/>
    </xf>
    <xf numFmtId="0" fontId="7" fillId="32" borderId="27" xfId="0" applyFont="1" applyFill="1" applyBorder="1" applyAlignment="1">
      <alignment/>
    </xf>
    <xf numFmtId="38" fontId="7" fillId="32" borderId="27" xfId="51" applyFont="1" applyFill="1" applyBorder="1" applyAlignment="1">
      <alignment/>
    </xf>
    <xf numFmtId="38" fontId="10" fillId="32" borderId="28" xfId="51" applyFont="1" applyFill="1" applyBorder="1" applyAlignment="1">
      <alignment/>
    </xf>
    <xf numFmtId="38" fontId="7" fillId="32" borderId="13" xfId="51" applyFont="1" applyFill="1" applyBorder="1" applyAlignment="1">
      <alignment horizontal="right"/>
    </xf>
    <xf numFmtId="0" fontId="7" fillId="32" borderId="29" xfId="0" applyFont="1" applyFill="1" applyBorder="1" applyAlignment="1">
      <alignment/>
    </xf>
    <xf numFmtId="38" fontId="7" fillId="32" borderId="0" xfId="51" applyFont="1" applyFill="1" applyAlignment="1">
      <alignment/>
    </xf>
    <xf numFmtId="0" fontId="12" fillId="33" borderId="30" xfId="0" applyFont="1" applyFill="1" applyBorder="1" applyAlignment="1">
      <alignment vertical="center"/>
    </xf>
    <xf numFmtId="205" fontId="12" fillId="33" borderId="30" xfId="0" applyNumberFormat="1" applyFont="1" applyFill="1" applyBorder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38" fontId="12" fillId="33" borderId="30" xfId="51" applyFont="1" applyFill="1" applyBorder="1" applyAlignment="1">
      <alignment vertical="center"/>
    </xf>
    <xf numFmtId="0" fontId="12" fillId="33" borderId="0" xfId="67" applyFont="1" applyFill="1" applyBorder="1" applyAlignment="1">
      <alignment vertical="center"/>
      <protection/>
    </xf>
    <xf numFmtId="205" fontId="12" fillId="33" borderId="30" xfId="51" applyNumberFormat="1" applyFont="1" applyFill="1" applyBorder="1" applyAlignment="1">
      <alignment vertical="center"/>
    </xf>
    <xf numFmtId="0" fontId="12" fillId="33" borderId="0" xfId="67" applyFont="1" applyFill="1" applyBorder="1" applyAlignment="1">
      <alignment horizontal="center" vertical="center"/>
      <protection/>
    </xf>
    <xf numFmtId="205" fontId="12" fillId="33" borderId="0" xfId="51" applyNumberFormat="1" applyFont="1" applyFill="1" applyBorder="1" applyAlignment="1">
      <alignment vertical="center"/>
    </xf>
    <xf numFmtId="38" fontId="12" fillId="33" borderId="0" xfId="51" applyFont="1" applyFill="1" applyBorder="1" applyAlignment="1">
      <alignment horizontal="center" vertical="center"/>
    </xf>
    <xf numFmtId="38" fontId="12" fillId="33" borderId="0" xfId="51" applyFont="1" applyFill="1" applyBorder="1" applyAlignment="1">
      <alignment vertical="center"/>
    </xf>
    <xf numFmtId="0" fontId="12" fillId="33" borderId="0" xfId="67" applyFont="1" applyFill="1" applyBorder="1" applyAlignment="1">
      <alignment vertical="center" shrinkToFit="1"/>
      <protection/>
    </xf>
    <xf numFmtId="0" fontId="12" fillId="33" borderId="30" xfId="0" applyFont="1" applyFill="1" applyBorder="1" applyAlignment="1">
      <alignment vertical="center" shrinkToFit="1"/>
    </xf>
    <xf numFmtId="0" fontId="12" fillId="33" borderId="30" xfId="0" applyFont="1" applyFill="1" applyBorder="1" applyAlignment="1">
      <alignment horizontal="left" vertical="center" indent="1"/>
    </xf>
    <xf numFmtId="0" fontId="12" fillId="32" borderId="14" xfId="0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horizontal="left" vertical="center" indent="1"/>
    </xf>
    <xf numFmtId="0" fontId="12" fillId="0" borderId="30" xfId="0" applyFont="1" applyFill="1" applyBorder="1" applyAlignment="1">
      <alignment vertical="center" shrinkToFit="1"/>
    </xf>
    <xf numFmtId="205" fontId="12" fillId="0" borderId="30" xfId="51" applyNumberFormat="1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3" fontId="12" fillId="33" borderId="30" xfId="0" applyNumberFormat="1" applyFont="1" applyFill="1" applyBorder="1" applyAlignment="1">
      <alignment vertical="center" shrinkToFit="1"/>
    </xf>
    <xf numFmtId="0" fontId="7" fillId="32" borderId="31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7" fillId="32" borderId="31" xfId="0" applyFont="1" applyFill="1" applyBorder="1" applyAlignment="1">
      <alignment vertical="center"/>
    </xf>
    <xf numFmtId="0" fontId="12" fillId="33" borderId="32" xfId="0" applyFont="1" applyFill="1" applyBorder="1" applyAlignment="1">
      <alignment horizontal="left" vertical="center" indent="1"/>
    </xf>
    <xf numFmtId="0" fontId="12" fillId="33" borderId="32" xfId="0" applyFont="1" applyFill="1" applyBorder="1" applyAlignment="1">
      <alignment vertical="center" shrinkToFit="1"/>
    </xf>
    <xf numFmtId="205" fontId="12" fillId="33" borderId="32" xfId="51" applyNumberFormat="1" applyFont="1" applyFill="1" applyBorder="1" applyAlignment="1">
      <alignment vertical="center"/>
    </xf>
    <xf numFmtId="0" fontId="12" fillId="33" borderId="32" xfId="0" applyFont="1" applyFill="1" applyBorder="1" applyAlignment="1">
      <alignment horizontal="center" vertical="center"/>
    </xf>
    <xf numFmtId="0" fontId="12" fillId="33" borderId="33" xfId="67" applyFont="1" applyFill="1" applyBorder="1" applyAlignment="1">
      <alignment horizontal="center" vertical="center"/>
      <protection/>
    </xf>
    <xf numFmtId="0" fontId="12" fillId="33" borderId="25" xfId="67" applyFont="1" applyFill="1" applyBorder="1" applyAlignment="1">
      <alignment vertical="center" shrinkToFit="1"/>
      <protection/>
    </xf>
    <xf numFmtId="0" fontId="12" fillId="33" borderId="34" xfId="67" applyFont="1" applyFill="1" applyBorder="1" applyAlignment="1">
      <alignment horizontal="center" vertical="center"/>
      <protection/>
    </xf>
    <xf numFmtId="0" fontId="12" fillId="33" borderId="35" xfId="68" applyFont="1" applyFill="1" applyBorder="1" applyAlignment="1">
      <alignment horizontal="center" vertical="center"/>
      <protection/>
    </xf>
    <xf numFmtId="205" fontId="12" fillId="33" borderId="35" xfId="51" applyNumberFormat="1" applyFont="1" applyFill="1" applyBorder="1" applyAlignment="1">
      <alignment vertical="center"/>
    </xf>
    <xf numFmtId="38" fontId="12" fillId="33" borderId="35" xfId="51" applyFont="1" applyFill="1" applyBorder="1" applyAlignment="1">
      <alignment horizontal="center" vertical="center"/>
    </xf>
    <xf numFmtId="38" fontId="12" fillId="33" borderId="35" xfId="51" applyFont="1" applyFill="1" applyBorder="1" applyAlignment="1">
      <alignment vertical="center"/>
    </xf>
    <xf numFmtId="0" fontId="12" fillId="33" borderId="36" xfId="67" applyFont="1" applyFill="1" applyBorder="1" applyAlignment="1">
      <alignment vertical="center" shrinkToFit="1"/>
      <protection/>
    </xf>
    <xf numFmtId="0" fontId="12" fillId="33" borderId="37" xfId="67" applyFont="1" applyFill="1" applyBorder="1" applyAlignment="1">
      <alignment horizontal="center" vertical="center"/>
      <protection/>
    </xf>
    <xf numFmtId="0" fontId="12" fillId="33" borderId="35" xfId="0" applyFont="1" applyFill="1" applyBorder="1" applyAlignment="1">
      <alignment vertical="center" shrinkToFit="1"/>
    </xf>
    <xf numFmtId="0" fontId="12" fillId="33" borderId="38" xfId="67" applyFont="1" applyFill="1" applyBorder="1" applyAlignment="1">
      <alignment horizontal="center" vertical="center" shrinkToFit="1"/>
      <protection/>
    </xf>
    <xf numFmtId="49" fontId="12" fillId="33" borderId="32" xfId="67" applyNumberFormat="1" applyFont="1" applyFill="1" applyBorder="1" applyAlignment="1">
      <alignment horizontal="center" vertical="center"/>
      <protection/>
    </xf>
    <xf numFmtId="49" fontId="12" fillId="33" borderId="32" xfId="67" applyNumberFormat="1" applyFont="1" applyFill="1" applyBorder="1" applyAlignment="1">
      <alignment horizontal="center" vertical="center" shrinkToFit="1"/>
      <protection/>
    </xf>
    <xf numFmtId="205" fontId="12" fillId="33" borderId="32" xfId="51" applyNumberFormat="1" applyFont="1" applyFill="1" applyBorder="1" applyAlignment="1">
      <alignment horizontal="center" vertical="center"/>
    </xf>
    <xf numFmtId="38" fontId="12" fillId="33" borderId="32" xfId="51" applyFont="1" applyFill="1" applyBorder="1" applyAlignment="1">
      <alignment horizontal="center" vertical="center"/>
    </xf>
    <xf numFmtId="0" fontId="12" fillId="33" borderId="25" xfId="67" applyFont="1" applyFill="1" applyBorder="1" applyAlignment="1">
      <alignment horizontal="right" vertical="center" shrinkToFit="1"/>
      <protection/>
    </xf>
    <xf numFmtId="0" fontId="12" fillId="0" borderId="33" xfId="67" applyFont="1" applyFill="1" applyBorder="1" applyAlignment="1">
      <alignment horizontal="center" vertical="center"/>
      <protection/>
    </xf>
    <xf numFmtId="0" fontId="12" fillId="0" borderId="25" xfId="67" applyFont="1" applyFill="1" applyBorder="1" applyAlignment="1">
      <alignment vertical="center" shrinkToFit="1"/>
      <protection/>
    </xf>
    <xf numFmtId="0" fontId="12" fillId="33" borderId="35" xfId="67" applyFont="1" applyFill="1" applyBorder="1" applyAlignment="1">
      <alignment horizontal="center" vertical="center"/>
      <protection/>
    </xf>
    <xf numFmtId="0" fontId="12" fillId="33" borderId="35" xfId="67" applyFont="1" applyFill="1" applyBorder="1" applyAlignment="1">
      <alignment horizontal="center" vertical="center" shrinkToFit="1"/>
      <protection/>
    </xf>
    <xf numFmtId="38" fontId="12" fillId="33" borderId="35" xfId="51" applyNumberFormat="1" applyFont="1" applyFill="1" applyBorder="1" applyAlignment="1">
      <alignment vertical="center"/>
    </xf>
    <xf numFmtId="205" fontId="12" fillId="33" borderId="35" xfId="51" applyNumberFormat="1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vertical="center" shrinkToFit="1"/>
    </xf>
    <xf numFmtId="0" fontId="12" fillId="33" borderId="30" xfId="0" applyFont="1" applyFill="1" applyBorder="1" applyAlignment="1">
      <alignment horizontal="left" vertical="center" indent="1" shrinkToFit="1"/>
    </xf>
    <xf numFmtId="0" fontId="54" fillId="33" borderId="30" xfId="0" applyFont="1" applyFill="1" applyBorder="1" applyAlignment="1">
      <alignment horizontal="left" vertical="center" indent="1" shrinkToFit="1"/>
    </xf>
    <xf numFmtId="0" fontId="54" fillId="33" borderId="33" xfId="67" applyFont="1" applyFill="1" applyBorder="1" applyAlignment="1">
      <alignment horizontal="center" vertical="center"/>
      <protection/>
    </xf>
    <xf numFmtId="0" fontId="54" fillId="33" borderId="30" xfId="0" applyFont="1" applyFill="1" applyBorder="1" applyAlignment="1">
      <alignment horizontal="center" vertical="center"/>
    </xf>
    <xf numFmtId="0" fontId="54" fillId="33" borderId="0" xfId="67" applyFont="1" applyFill="1" applyBorder="1" applyAlignment="1">
      <alignment vertical="center"/>
      <protection/>
    </xf>
    <xf numFmtId="0" fontId="12" fillId="33" borderId="30" xfId="0" applyFont="1" applyFill="1" applyBorder="1" applyAlignment="1">
      <alignment horizontal="center" vertical="center"/>
    </xf>
    <xf numFmtId="38" fontId="12" fillId="33" borderId="30" xfId="51" applyFont="1" applyFill="1" applyBorder="1" applyAlignment="1">
      <alignment vertical="center"/>
    </xf>
    <xf numFmtId="0" fontId="12" fillId="33" borderId="0" xfId="67" applyFont="1" applyFill="1" applyBorder="1" applyAlignment="1">
      <alignment vertical="center"/>
      <protection/>
    </xf>
    <xf numFmtId="205" fontId="12" fillId="33" borderId="30" xfId="51" applyNumberFormat="1" applyFont="1" applyFill="1" applyBorder="1" applyAlignment="1">
      <alignment vertical="center"/>
    </xf>
    <xf numFmtId="0" fontId="12" fillId="33" borderId="30" xfId="0" applyFont="1" applyFill="1" applyBorder="1" applyAlignment="1">
      <alignment vertical="center" shrinkToFit="1"/>
    </xf>
    <xf numFmtId="0" fontId="12" fillId="33" borderId="30" xfId="0" applyFont="1" applyFill="1" applyBorder="1" applyAlignment="1">
      <alignment horizontal="left" vertical="center" indent="1"/>
    </xf>
    <xf numFmtId="3" fontId="12" fillId="33" borderId="30" xfId="0" applyNumberFormat="1" applyFont="1" applyFill="1" applyBorder="1" applyAlignment="1">
      <alignment vertical="center"/>
    </xf>
    <xf numFmtId="0" fontId="12" fillId="33" borderId="33" xfId="67" applyFont="1" applyFill="1" applyBorder="1" applyAlignment="1">
      <alignment horizontal="center" vertical="center"/>
      <protection/>
    </xf>
    <xf numFmtId="0" fontId="12" fillId="33" borderId="25" xfId="67" applyFont="1" applyFill="1" applyBorder="1" applyAlignment="1">
      <alignment vertical="center" shrinkToFit="1"/>
      <protection/>
    </xf>
    <xf numFmtId="0" fontId="12" fillId="33" borderId="35" xfId="68" applyFont="1" applyFill="1" applyBorder="1" applyAlignment="1">
      <alignment horizontal="center" vertical="center"/>
      <protection/>
    </xf>
    <xf numFmtId="0" fontId="12" fillId="33" borderId="35" xfId="67" applyFont="1" applyFill="1" applyBorder="1" applyAlignment="1">
      <alignment vertical="center" shrinkToFit="1"/>
      <protection/>
    </xf>
    <xf numFmtId="205" fontId="12" fillId="33" borderId="35" xfId="51" applyNumberFormat="1" applyFont="1" applyFill="1" applyBorder="1" applyAlignment="1">
      <alignment vertical="center"/>
    </xf>
    <xf numFmtId="38" fontId="12" fillId="33" borderId="35" xfId="51" applyFont="1" applyFill="1" applyBorder="1" applyAlignment="1">
      <alignment vertical="center"/>
    </xf>
    <xf numFmtId="3" fontId="12" fillId="33" borderId="35" xfId="0" applyNumberFormat="1" applyFont="1" applyFill="1" applyBorder="1" applyAlignment="1">
      <alignment vertical="center"/>
    </xf>
    <xf numFmtId="0" fontId="12" fillId="33" borderId="35" xfId="0" applyFont="1" applyFill="1" applyBorder="1" applyAlignment="1">
      <alignment vertical="center" shrinkToFit="1"/>
    </xf>
    <xf numFmtId="0" fontId="12" fillId="33" borderId="35" xfId="0" applyFont="1" applyFill="1" applyBorder="1" applyAlignment="1">
      <alignment horizontal="center" vertical="center"/>
    </xf>
    <xf numFmtId="0" fontId="12" fillId="33" borderId="35" xfId="67" applyFont="1" applyFill="1" applyBorder="1" applyAlignment="1">
      <alignment horizontal="center" vertical="center"/>
      <protection/>
    </xf>
    <xf numFmtId="205" fontId="54" fillId="33" borderId="30" xfId="51" applyNumberFormat="1" applyFont="1" applyFill="1" applyBorder="1" applyAlignment="1">
      <alignment vertical="center"/>
    </xf>
    <xf numFmtId="205" fontId="12" fillId="33" borderId="30" xfId="0" applyNumberFormat="1" applyFont="1" applyFill="1" applyBorder="1" applyAlignment="1">
      <alignment horizontal="left" vertical="center" indent="1"/>
    </xf>
    <xf numFmtId="0" fontId="12" fillId="33" borderId="3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38" fontId="12" fillId="34" borderId="30" xfId="51" applyFont="1" applyFill="1" applyBorder="1" applyAlignment="1">
      <alignment vertical="center"/>
    </xf>
    <xf numFmtId="3" fontId="12" fillId="34" borderId="30" xfId="0" applyNumberFormat="1" applyFont="1" applyFill="1" applyBorder="1" applyAlignment="1">
      <alignment vertical="center" shrinkToFit="1"/>
    </xf>
    <xf numFmtId="196" fontId="12" fillId="33" borderId="25" xfId="0" applyNumberFormat="1" applyFont="1" applyFill="1" applyBorder="1" applyAlignment="1">
      <alignment vertical="center" shrinkToFit="1"/>
    </xf>
    <xf numFmtId="196" fontId="12" fillId="33" borderId="25" xfId="0" applyNumberFormat="1" applyFont="1" applyFill="1" applyBorder="1" applyAlignment="1">
      <alignment horizontal="right" vertical="center" shrinkToFit="1"/>
    </xf>
    <xf numFmtId="38" fontId="12" fillId="33" borderId="39" xfId="51" applyFont="1" applyFill="1" applyBorder="1" applyAlignment="1">
      <alignment vertic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6" fillId="32" borderId="42" xfId="0" applyFont="1" applyFill="1" applyBorder="1" applyAlignment="1">
      <alignment horizontal="center"/>
    </xf>
    <xf numFmtId="14" fontId="7" fillId="32" borderId="11" xfId="0" applyNumberFormat="1" applyFont="1" applyFill="1" applyBorder="1" applyAlignment="1">
      <alignment horizontal="center"/>
    </xf>
    <xf numFmtId="14" fontId="7" fillId="32" borderId="0" xfId="0" applyNumberFormat="1" applyFont="1" applyFill="1" applyBorder="1" applyAlignment="1">
      <alignment horizontal="center"/>
    </xf>
    <xf numFmtId="14" fontId="7" fillId="32" borderId="12" xfId="0" applyNumberFormat="1" applyFont="1" applyFill="1" applyBorder="1" applyAlignment="1">
      <alignment horizontal="center"/>
    </xf>
    <xf numFmtId="6" fontId="9" fillId="32" borderId="0" xfId="62" applyFont="1" applyFill="1" applyBorder="1" applyAlignment="1">
      <alignment horizontal="center"/>
    </xf>
    <xf numFmtId="6" fontId="9" fillId="32" borderId="0" xfId="62" applyFont="1" applyFill="1" applyAlignment="1">
      <alignment horizontal="center"/>
    </xf>
    <xf numFmtId="6" fontId="9" fillId="32" borderId="43" xfId="62" applyFont="1" applyFill="1" applyBorder="1" applyAlignment="1">
      <alignment horizontal="center"/>
    </xf>
    <xf numFmtId="0" fontId="7" fillId="32" borderId="44" xfId="0" applyFont="1" applyFill="1" applyBorder="1" applyAlignment="1">
      <alignment horizontal="center"/>
    </xf>
    <xf numFmtId="0" fontId="7" fillId="32" borderId="45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shrinkToFit="1"/>
    </xf>
    <xf numFmtId="0" fontId="7" fillId="32" borderId="13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Normal 2" xfId="33"/>
    <cellStyle name="times10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2" xfId="66"/>
    <cellStyle name="標準_見積提出・ｱｽﾏﾋﾞﾙ Ｓ・菱信ﾋﾞﾙ 　ＩＰ15.5.15" xfId="67"/>
    <cellStyle name="標準_工事内訳ＩＰ" xfId="68"/>
    <cellStyle name="Followed Hyperlink" xfId="69"/>
    <cellStyle name="良い" xfId="70"/>
  </cellStyles>
  <dxfs count="2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476250</xdr:colOff>
      <xdr:row>7</xdr:row>
      <xdr:rowOff>95250</xdr:rowOff>
    </xdr:from>
    <xdr:ext cx="723900" cy="333375"/>
    <xdr:sp>
      <xdr:nvSpPr>
        <xdr:cNvPr id="1" name="テキスト ボックス 2"/>
        <xdr:cNvSpPr txBox="1">
          <a:spLocks noChangeArrowheads="1"/>
        </xdr:cNvSpPr>
      </xdr:nvSpPr>
      <xdr:spPr>
        <a:xfrm>
          <a:off x="7962900" y="230505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貴社名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="70" zoomScaleNormal="70" zoomScalePageLayoutView="0" workbookViewId="0" topLeftCell="A1">
      <selection activeCell="M1" sqref="M1"/>
    </sheetView>
  </sheetViews>
  <sheetFormatPr defaultColWidth="9.00390625" defaultRowHeight="22.5" customHeight="1"/>
  <cols>
    <col min="1" max="1" width="3.50390625" style="1" customWidth="1"/>
    <col min="2" max="2" width="3.875" style="1" customWidth="1"/>
    <col min="3" max="3" width="7.875" style="1" customWidth="1"/>
    <col min="4" max="4" width="24.125" style="1" customWidth="1"/>
    <col min="5" max="5" width="5.50390625" style="1" customWidth="1"/>
    <col min="6" max="6" width="17.50390625" style="1" customWidth="1"/>
    <col min="7" max="7" width="5.125" style="1" customWidth="1"/>
    <col min="8" max="8" width="16.875" style="1" customWidth="1"/>
    <col min="9" max="9" width="13.875" style="1" customWidth="1"/>
    <col min="10" max="10" width="14.50390625" style="48" customWidth="1"/>
    <col min="11" max="11" width="20.50390625" style="48" customWidth="1"/>
    <col min="12" max="12" width="3.50390625" style="1" customWidth="1"/>
    <col min="13" max="16384" width="9.00390625" style="1" customWidth="1"/>
  </cols>
  <sheetData>
    <row r="1" spans="1:12" ht="40.5" customHeight="1">
      <c r="A1" s="130" t="s">
        <v>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ht="22.5" customHeight="1">
      <c r="A2" s="133" t="s">
        <v>102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5"/>
    </row>
    <row r="3" spans="1:12" ht="39" customHeight="1">
      <c r="A3" s="2"/>
      <c r="B3" s="141" t="s">
        <v>100</v>
      </c>
      <c r="C3" s="141"/>
      <c r="D3" s="141"/>
      <c r="E3" s="141"/>
      <c r="F3" s="141"/>
      <c r="G3" s="3"/>
      <c r="H3" s="3"/>
      <c r="I3" s="3"/>
      <c r="J3" s="4"/>
      <c r="K3" s="4"/>
      <c r="L3" s="5"/>
    </row>
    <row r="4" spans="1:12" ht="18" customHeight="1">
      <c r="A4" s="2"/>
      <c r="B4" s="3"/>
      <c r="C4" s="3"/>
      <c r="D4" s="3"/>
      <c r="E4" s="3"/>
      <c r="F4" s="3"/>
      <c r="G4" s="3"/>
      <c r="H4" s="3"/>
      <c r="I4" s="3"/>
      <c r="J4" s="4"/>
      <c r="K4" s="4"/>
      <c r="L4" s="5"/>
    </row>
    <row r="5" spans="1:12" ht="18" customHeight="1">
      <c r="A5" s="2"/>
      <c r="B5" s="3"/>
      <c r="C5" s="3"/>
      <c r="D5" s="3"/>
      <c r="E5" s="3"/>
      <c r="F5" s="6"/>
      <c r="G5" s="3"/>
      <c r="H5" s="3"/>
      <c r="I5" s="3"/>
      <c r="J5" s="4"/>
      <c r="K5" s="4"/>
      <c r="L5" s="5"/>
    </row>
    <row r="6" spans="1:12" ht="18" customHeight="1">
      <c r="A6" s="2"/>
      <c r="B6" s="3"/>
      <c r="C6" s="3"/>
      <c r="D6" s="3"/>
      <c r="E6" s="3"/>
      <c r="F6" s="3"/>
      <c r="G6" s="3"/>
      <c r="H6" s="3"/>
      <c r="I6" s="3"/>
      <c r="J6" s="4"/>
      <c r="K6" s="4"/>
      <c r="L6" s="5"/>
    </row>
    <row r="7" spans="1:12" ht="18" customHeight="1">
      <c r="A7" s="2"/>
      <c r="B7" s="136">
        <f>K21</f>
        <v>0</v>
      </c>
      <c r="C7" s="137"/>
      <c r="D7" s="137"/>
      <c r="E7" s="137"/>
      <c r="F7" s="137"/>
      <c r="G7" s="3"/>
      <c r="H7" s="3"/>
      <c r="I7" s="3"/>
      <c r="J7" s="4"/>
      <c r="K7" s="4"/>
      <c r="L7" s="5"/>
    </row>
    <row r="8" spans="1:12" ht="40.5" customHeight="1" thickBot="1">
      <c r="A8" s="2"/>
      <c r="B8" s="138"/>
      <c r="C8" s="138"/>
      <c r="D8" s="138"/>
      <c r="E8" s="138"/>
      <c r="F8" s="138"/>
      <c r="G8" s="3"/>
      <c r="H8" s="9"/>
      <c r="I8" s="142"/>
      <c r="J8" s="142"/>
      <c r="K8" s="142"/>
      <c r="L8" s="5"/>
    </row>
    <row r="9" spans="1:12" ht="12" customHeight="1">
      <c r="A9" s="2"/>
      <c r="B9" s="3"/>
      <c r="C9" s="3"/>
      <c r="D9" s="10"/>
      <c r="E9" s="3"/>
      <c r="F9" s="3"/>
      <c r="G9" s="3"/>
      <c r="H9" s="11"/>
      <c r="I9" s="11"/>
      <c r="J9" s="11"/>
      <c r="K9" s="11"/>
      <c r="L9" s="5"/>
    </row>
    <row r="10" spans="1:12" s="18" customFormat="1" ht="31.5" customHeight="1">
      <c r="A10" s="12"/>
      <c r="B10" s="13" t="s">
        <v>6</v>
      </c>
      <c r="C10" s="14"/>
      <c r="D10" s="62" t="str">
        <f>'内訳書'!B2</f>
        <v>音羽台レジデンス　LED照明工事</v>
      </c>
      <c r="E10" s="15"/>
      <c r="F10" s="15"/>
      <c r="G10" s="16"/>
      <c r="H10" s="11"/>
      <c r="I10" s="11"/>
      <c r="J10" s="11"/>
      <c r="K10" s="11"/>
      <c r="L10" s="17"/>
    </row>
    <row r="11" spans="1:12" s="18" customFormat="1" ht="31.5" customHeight="1">
      <c r="A11" s="12"/>
      <c r="B11" s="19" t="s">
        <v>7</v>
      </c>
      <c r="C11" s="20"/>
      <c r="D11" s="124" t="s">
        <v>101</v>
      </c>
      <c r="E11" s="21"/>
      <c r="F11" s="21"/>
      <c r="G11" s="16"/>
      <c r="H11" s="11"/>
      <c r="I11" s="11"/>
      <c r="J11" s="11"/>
      <c r="K11" s="11"/>
      <c r="L11" s="17"/>
    </row>
    <row r="12" spans="1:12" s="18" customFormat="1" ht="31.5" customHeight="1">
      <c r="A12" s="12"/>
      <c r="B12" s="68" t="s">
        <v>25</v>
      </c>
      <c r="C12" s="68"/>
      <c r="D12" s="69"/>
      <c r="E12" s="70"/>
      <c r="F12" s="69"/>
      <c r="G12" s="16"/>
      <c r="H12" s="11"/>
      <c r="I12" s="11"/>
      <c r="J12" s="11"/>
      <c r="K12" s="11"/>
      <c r="L12" s="17"/>
    </row>
    <row r="13" spans="1:12" ht="22.5" customHeight="1">
      <c r="A13" s="2"/>
      <c r="B13" s="3"/>
      <c r="C13" s="3"/>
      <c r="D13" s="3"/>
      <c r="E13" s="3"/>
      <c r="F13" s="3"/>
      <c r="G13" s="3"/>
      <c r="H13" s="3"/>
      <c r="I13" s="3"/>
      <c r="J13" s="4"/>
      <c r="K13" s="4"/>
      <c r="L13" s="5"/>
    </row>
    <row r="14" spans="1:12" s="27" customFormat="1" ht="25.5" customHeight="1">
      <c r="A14" s="22"/>
      <c r="B14" s="139" t="s">
        <v>8</v>
      </c>
      <c r="C14" s="140"/>
      <c r="D14" s="140"/>
      <c r="E14" s="140"/>
      <c r="F14" s="140"/>
      <c r="G14" s="140"/>
      <c r="H14" s="23" t="s">
        <v>9</v>
      </c>
      <c r="I14" s="23" t="s">
        <v>10</v>
      </c>
      <c r="J14" s="24" t="s">
        <v>11</v>
      </c>
      <c r="K14" s="25" t="s">
        <v>12</v>
      </c>
      <c r="L14" s="26"/>
    </row>
    <row r="15" spans="1:12" ht="25.5" customHeight="1">
      <c r="A15" s="2"/>
      <c r="B15" s="28" t="s">
        <v>13</v>
      </c>
      <c r="C15" s="29"/>
      <c r="D15" s="29"/>
      <c r="E15" s="29"/>
      <c r="F15" s="29"/>
      <c r="G15" s="29"/>
      <c r="H15" s="30">
        <v>1</v>
      </c>
      <c r="I15" s="31" t="s">
        <v>14</v>
      </c>
      <c r="J15" s="32">
        <f>'内訳書'!G23</f>
        <v>0</v>
      </c>
      <c r="K15" s="33">
        <f>H15*J15</f>
        <v>0</v>
      </c>
      <c r="L15" s="5"/>
    </row>
    <row r="16" spans="1:12" ht="25.5" customHeight="1">
      <c r="A16" s="2"/>
      <c r="B16" s="34" t="s">
        <v>22</v>
      </c>
      <c r="C16" s="29"/>
      <c r="D16" s="29"/>
      <c r="E16" s="29"/>
      <c r="F16" s="29"/>
      <c r="G16" s="29"/>
      <c r="H16" s="30">
        <v>1</v>
      </c>
      <c r="I16" s="31" t="s">
        <v>14</v>
      </c>
      <c r="J16" s="32">
        <f>J15*0.1</f>
        <v>0</v>
      </c>
      <c r="K16" s="33">
        <f>H16*J16</f>
        <v>0</v>
      </c>
      <c r="L16" s="5"/>
    </row>
    <row r="17" spans="1:12" ht="25.5" customHeight="1">
      <c r="A17" s="2"/>
      <c r="B17" s="34"/>
      <c r="C17" s="29"/>
      <c r="D17" s="29"/>
      <c r="E17" s="29"/>
      <c r="F17" s="29"/>
      <c r="G17" s="29"/>
      <c r="H17" s="35"/>
      <c r="I17" s="31"/>
      <c r="J17" s="32"/>
      <c r="K17" s="33"/>
      <c r="L17" s="5"/>
    </row>
    <row r="18" spans="1:12" ht="25.5" customHeight="1">
      <c r="A18" s="2"/>
      <c r="B18" s="34"/>
      <c r="C18" s="29"/>
      <c r="D18" s="29"/>
      <c r="E18" s="29"/>
      <c r="F18" s="29"/>
      <c r="G18" s="29"/>
      <c r="H18" s="35"/>
      <c r="I18" s="31"/>
      <c r="J18" s="32"/>
      <c r="K18" s="33"/>
      <c r="L18" s="5"/>
    </row>
    <row r="19" spans="1:12" ht="25.5" customHeight="1">
      <c r="A19" s="2"/>
      <c r="B19" s="36"/>
      <c r="C19" s="37"/>
      <c r="D19" s="37"/>
      <c r="E19" s="37"/>
      <c r="F19" s="37"/>
      <c r="G19" s="37"/>
      <c r="H19" s="38"/>
      <c r="I19" s="39"/>
      <c r="J19" s="40"/>
      <c r="K19" s="41"/>
      <c r="L19" s="5"/>
    </row>
    <row r="20" spans="1:12" ht="25.5" customHeight="1">
      <c r="A20" s="2"/>
      <c r="B20" s="42"/>
      <c r="C20" s="7"/>
      <c r="D20" s="7"/>
      <c r="E20" s="7"/>
      <c r="F20" s="7"/>
      <c r="G20" s="7"/>
      <c r="H20" s="43"/>
      <c r="I20" s="43"/>
      <c r="J20" s="44"/>
      <c r="K20" s="45"/>
      <c r="L20" s="5"/>
    </row>
    <row r="21" spans="1:12" ht="27.75" customHeight="1">
      <c r="A21" s="2"/>
      <c r="B21" s="42"/>
      <c r="C21" s="7"/>
      <c r="D21" s="7"/>
      <c r="E21" s="7"/>
      <c r="F21" s="7"/>
      <c r="G21" s="7"/>
      <c r="H21" s="7"/>
      <c r="I21" s="7"/>
      <c r="J21" s="46" t="s">
        <v>15</v>
      </c>
      <c r="K21" s="45">
        <f>SUM(K15:K20)</f>
        <v>0</v>
      </c>
      <c r="L21" s="5"/>
    </row>
    <row r="22" spans="1:12" ht="21" customHeight="1">
      <c r="A22" s="42"/>
      <c r="B22" s="7"/>
      <c r="C22" s="7"/>
      <c r="D22" s="7"/>
      <c r="E22" s="7"/>
      <c r="F22" s="7"/>
      <c r="G22" s="7"/>
      <c r="H22" s="7"/>
      <c r="I22" s="7"/>
      <c r="J22" s="8"/>
      <c r="K22" s="8"/>
      <c r="L22" s="47"/>
    </row>
  </sheetData>
  <sheetProtection/>
  <mergeCells count="6">
    <mergeCell ref="A1:L1"/>
    <mergeCell ref="A2:L2"/>
    <mergeCell ref="B7:F8"/>
    <mergeCell ref="B14:G14"/>
    <mergeCell ref="B3:F3"/>
    <mergeCell ref="I8:K8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70" zoomScaleNormal="60" zoomScaleSheetLayoutView="70" zoomScalePageLayoutView="0" workbookViewId="0" topLeftCell="A1">
      <selection activeCell="I1" sqref="I1"/>
    </sheetView>
  </sheetViews>
  <sheetFormatPr defaultColWidth="9.00390625" defaultRowHeight="22.5" customHeight="1"/>
  <cols>
    <col min="1" max="1" width="6.50390625" style="55" bestFit="1" customWidth="1"/>
    <col min="2" max="2" width="45.875" style="53" bestFit="1" customWidth="1"/>
    <col min="3" max="3" width="35.625" style="59" customWidth="1"/>
    <col min="4" max="4" width="7.875" style="56" bestFit="1" customWidth="1"/>
    <col min="5" max="5" width="5.50390625" style="57" bestFit="1" customWidth="1"/>
    <col min="6" max="6" width="9.875" style="58" bestFit="1" customWidth="1"/>
    <col min="7" max="7" width="11.50390625" style="58" bestFit="1" customWidth="1"/>
    <col min="8" max="8" width="25.125" style="59" customWidth="1"/>
    <col min="9" max="16384" width="9.00390625" style="53" customWidth="1"/>
  </cols>
  <sheetData>
    <row r="1" spans="1:8" ht="22.5" customHeight="1">
      <c r="A1" s="83" t="s">
        <v>1</v>
      </c>
      <c r="B1" s="86" t="s">
        <v>17</v>
      </c>
      <c r="C1" s="87" t="s">
        <v>18</v>
      </c>
      <c r="D1" s="88" t="s">
        <v>16</v>
      </c>
      <c r="E1" s="89" t="s">
        <v>0</v>
      </c>
      <c r="F1" s="89" t="s">
        <v>4</v>
      </c>
      <c r="G1" s="89" t="s">
        <v>2</v>
      </c>
      <c r="H1" s="85" t="s">
        <v>3</v>
      </c>
    </row>
    <row r="2" spans="1:8" ht="22.5" customHeight="1">
      <c r="A2" s="75"/>
      <c r="B2" s="61" t="s">
        <v>99</v>
      </c>
      <c r="C2" s="60"/>
      <c r="D2" s="54"/>
      <c r="E2" s="51"/>
      <c r="F2" s="61"/>
      <c r="G2" s="60"/>
      <c r="H2" s="90"/>
    </row>
    <row r="3" spans="1:8" ht="22.5" customHeight="1">
      <c r="A3" s="91" t="s">
        <v>26</v>
      </c>
      <c r="B3" s="123" t="s">
        <v>32</v>
      </c>
      <c r="C3" s="64"/>
      <c r="D3" s="65"/>
      <c r="E3" s="66"/>
      <c r="F3" s="63"/>
      <c r="G3" s="64"/>
      <c r="H3" s="92"/>
    </row>
    <row r="4" spans="1:8" ht="22.5" customHeight="1">
      <c r="A4" s="75" t="s">
        <v>29</v>
      </c>
      <c r="B4" s="122" t="s">
        <v>23</v>
      </c>
      <c r="C4" s="60"/>
      <c r="D4" s="54">
        <v>1</v>
      </c>
      <c r="E4" s="51" t="s">
        <v>20</v>
      </c>
      <c r="F4" s="121"/>
      <c r="G4" s="67">
        <f>G44</f>
        <v>0</v>
      </c>
      <c r="H4" s="76"/>
    </row>
    <row r="5" spans="1:8" ht="22.5" customHeight="1">
      <c r="A5" s="75"/>
      <c r="B5" s="61"/>
      <c r="C5" s="60"/>
      <c r="D5" s="54"/>
      <c r="E5" s="51"/>
      <c r="F5" s="61"/>
      <c r="G5" s="67"/>
      <c r="H5" s="76"/>
    </row>
    <row r="6" spans="1:8" ht="22.5" customHeight="1">
      <c r="A6" s="75"/>
      <c r="B6" s="49"/>
      <c r="C6" s="60"/>
      <c r="D6" s="50"/>
      <c r="E6" s="51"/>
      <c r="F6" s="52"/>
      <c r="G6" s="52"/>
      <c r="H6" s="76"/>
    </row>
    <row r="7" spans="1:8" ht="22.5" customHeight="1">
      <c r="A7" s="75" t="s">
        <v>30</v>
      </c>
      <c r="B7" s="49" t="s">
        <v>24</v>
      </c>
      <c r="C7" s="60"/>
      <c r="D7" s="106">
        <v>1</v>
      </c>
      <c r="E7" s="103" t="s">
        <v>20</v>
      </c>
      <c r="F7" s="52"/>
      <c r="G7" s="52">
        <f>G48</f>
        <v>0</v>
      </c>
      <c r="H7" s="76"/>
    </row>
    <row r="8" spans="1:8" ht="22.5" customHeight="1">
      <c r="A8" s="75"/>
      <c r="B8" s="49"/>
      <c r="C8" s="60"/>
      <c r="D8" s="50"/>
      <c r="E8" s="51"/>
      <c r="F8" s="52"/>
      <c r="G8" s="52"/>
      <c r="H8" s="76"/>
    </row>
    <row r="9" spans="1:8" ht="22.5" customHeight="1">
      <c r="A9" s="75"/>
      <c r="B9" s="61"/>
      <c r="C9" s="60"/>
      <c r="D9" s="54"/>
      <c r="E9" s="51"/>
      <c r="F9" s="61"/>
      <c r="G9" s="67"/>
      <c r="H9" s="76"/>
    </row>
    <row r="10" spans="1:8" ht="22.5" customHeight="1">
      <c r="A10" s="110" t="s">
        <v>41</v>
      </c>
      <c r="B10" s="49" t="s">
        <v>40</v>
      </c>
      <c r="C10" s="60"/>
      <c r="D10" s="106">
        <v>1</v>
      </c>
      <c r="E10" s="103" t="s">
        <v>20</v>
      </c>
      <c r="F10" s="52"/>
      <c r="G10" s="125"/>
      <c r="H10" s="76"/>
    </row>
    <row r="11" spans="1:8" ht="22.5" customHeight="1">
      <c r="A11" s="75"/>
      <c r="B11" s="122"/>
      <c r="C11" s="60"/>
      <c r="D11" s="106"/>
      <c r="E11" s="103"/>
      <c r="F11" s="52"/>
      <c r="G11" s="52"/>
      <c r="H11" s="76"/>
    </row>
    <row r="12" spans="1:8" ht="22.5" customHeight="1">
      <c r="A12" s="75"/>
      <c r="B12" s="49"/>
      <c r="C12" s="60"/>
      <c r="D12" s="54"/>
      <c r="E12" s="103"/>
      <c r="F12" s="61"/>
      <c r="G12" s="67"/>
      <c r="H12" s="76"/>
    </row>
    <row r="13" spans="1:8" ht="22.5" customHeight="1">
      <c r="A13" s="110" t="s">
        <v>36</v>
      </c>
      <c r="B13" s="49" t="s">
        <v>35</v>
      </c>
      <c r="C13" s="60"/>
      <c r="D13" s="54"/>
      <c r="E13" s="51"/>
      <c r="F13" s="61"/>
      <c r="G13" s="67"/>
      <c r="H13" s="76"/>
    </row>
    <row r="14" spans="1:8" s="105" customFormat="1" ht="22.5" customHeight="1">
      <c r="A14" s="110"/>
      <c r="B14" s="49" t="s">
        <v>42</v>
      </c>
      <c r="C14" s="107"/>
      <c r="D14" s="106">
        <v>1</v>
      </c>
      <c r="E14" s="103" t="s">
        <v>20</v>
      </c>
      <c r="F14" s="108"/>
      <c r="G14" s="126"/>
      <c r="H14" s="111"/>
    </row>
    <row r="15" spans="1:8" ht="22.5" customHeight="1">
      <c r="A15" s="75"/>
      <c r="B15" s="49" t="s">
        <v>43</v>
      </c>
      <c r="C15" s="60"/>
      <c r="D15" s="54">
        <v>1</v>
      </c>
      <c r="E15" s="103" t="s">
        <v>20</v>
      </c>
      <c r="F15" s="61"/>
      <c r="G15" s="126"/>
      <c r="H15" s="76"/>
    </row>
    <row r="16" spans="1:8" s="105" customFormat="1" ht="22.5" customHeight="1">
      <c r="A16" s="110"/>
      <c r="B16" s="49" t="s">
        <v>44</v>
      </c>
      <c r="C16" s="107"/>
      <c r="D16" s="106">
        <v>1</v>
      </c>
      <c r="E16" s="103" t="s">
        <v>20</v>
      </c>
      <c r="F16" s="108"/>
      <c r="G16" s="126"/>
      <c r="H16" s="111"/>
    </row>
    <row r="17" spans="1:8" s="105" customFormat="1" ht="22.5" customHeight="1">
      <c r="A17" s="110"/>
      <c r="B17" s="49" t="s">
        <v>45</v>
      </c>
      <c r="C17" s="107"/>
      <c r="D17" s="106">
        <v>1</v>
      </c>
      <c r="E17" s="103" t="s">
        <v>20</v>
      </c>
      <c r="F17" s="108"/>
      <c r="G17" s="126"/>
      <c r="H17" s="111"/>
    </row>
    <row r="18" spans="1:8" s="105" customFormat="1" ht="22.5" customHeight="1">
      <c r="A18" s="110"/>
      <c r="B18" s="49" t="s">
        <v>46</v>
      </c>
      <c r="C18" s="107"/>
      <c r="D18" s="106">
        <v>1</v>
      </c>
      <c r="E18" s="103" t="s">
        <v>20</v>
      </c>
      <c r="F18" s="108"/>
      <c r="G18" s="126"/>
      <c r="H18" s="111"/>
    </row>
    <row r="19" spans="1:8" s="105" customFormat="1" ht="22.5" customHeight="1">
      <c r="A19" s="110"/>
      <c r="B19" s="108"/>
      <c r="C19" s="107"/>
      <c r="D19" s="106"/>
      <c r="E19" s="103"/>
      <c r="F19" s="108"/>
      <c r="G19" s="67"/>
      <c r="H19" s="111"/>
    </row>
    <row r="20" spans="1:8" s="105" customFormat="1" ht="22.5" customHeight="1">
      <c r="A20" s="110"/>
      <c r="B20" s="108"/>
      <c r="C20" s="107"/>
      <c r="D20" s="106"/>
      <c r="E20" s="103"/>
      <c r="F20" s="108"/>
      <c r="G20" s="67"/>
      <c r="H20" s="111"/>
    </row>
    <row r="21" spans="1:8" s="105" customFormat="1" ht="22.5" customHeight="1">
      <c r="A21" s="110"/>
      <c r="B21" s="108"/>
      <c r="C21" s="107"/>
      <c r="D21" s="106"/>
      <c r="E21" s="103"/>
      <c r="F21" s="108"/>
      <c r="G21" s="67"/>
      <c r="H21" s="111"/>
    </row>
    <row r="22" spans="1:8" s="105" customFormat="1" ht="22.5" customHeight="1">
      <c r="A22" s="110"/>
      <c r="B22" s="108"/>
      <c r="C22" s="107"/>
      <c r="D22" s="106"/>
      <c r="E22" s="103"/>
      <c r="F22" s="108"/>
      <c r="G22" s="107"/>
      <c r="H22" s="111"/>
    </row>
    <row r="23" spans="1:8" ht="22.5" customHeight="1">
      <c r="A23" s="77"/>
      <c r="B23" s="93" t="s">
        <v>19</v>
      </c>
      <c r="C23" s="94"/>
      <c r="D23" s="79"/>
      <c r="E23" s="80"/>
      <c r="F23" s="81"/>
      <c r="G23" s="95">
        <f>SUM(G4:G18)</f>
        <v>0</v>
      </c>
      <c r="H23" s="82"/>
    </row>
    <row r="24" spans="1:8" ht="22.5" customHeight="1">
      <c r="A24" s="83" t="s">
        <v>28</v>
      </c>
      <c r="B24" s="71" t="s">
        <v>33</v>
      </c>
      <c r="C24" s="72"/>
      <c r="D24" s="73"/>
      <c r="E24" s="74"/>
      <c r="F24" s="71"/>
      <c r="G24" s="72"/>
      <c r="H24" s="85" t="s">
        <v>97</v>
      </c>
    </row>
    <row r="25" spans="1:8" s="105" customFormat="1" ht="22.5" customHeight="1">
      <c r="A25" s="110" t="s">
        <v>62</v>
      </c>
      <c r="B25" s="98" t="s">
        <v>81</v>
      </c>
      <c r="C25" s="107" t="s">
        <v>47</v>
      </c>
      <c r="D25" s="106">
        <v>363</v>
      </c>
      <c r="E25" s="103" t="s">
        <v>21</v>
      </c>
      <c r="F25" s="125"/>
      <c r="G25" s="109">
        <f aca="true" t="shared" si="0" ref="G25:G43">F25*D25</f>
        <v>0</v>
      </c>
      <c r="H25" s="127">
        <v>16300</v>
      </c>
    </row>
    <row r="26" spans="1:8" s="102" customFormat="1" ht="22.5" customHeight="1">
      <c r="A26" s="100" t="s">
        <v>63</v>
      </c>
      <c r="B26" s="99" t="s">
        <v>82</v>
      </c>
      <c r="C26" s="97" t="s">
        <v>48</v>
      </c>
      <c r="D26" s="120">
        <v>24</v>
      </c>
      <c r="E26" s="101" t="s">
        <v>21</v>
      </c>
      <c r="F26" s="125"/>
      <c r="G26" s="109">
        <f t="shared" si="0"/>
        <v>0</v>
      </c>
      <c r="H26" s="127">
        <v>54400</v>
      </c>
    </row>
    <row r="27" spans="1:8" s="105" customFormat="1" ht="22.5" customHeight="1">
      <c r="A27" s="110" t="s">
        <v>64</v>
      </c>
      <c r="B27" s="98" t="s">
        <v>83</v>
      </c>
      <c r="C27" s="107" t="s">
        <v>49</v>
      </c>
      <c r="D27" s="106">
        <v>27</v>
      </c>
      <c r="E27" s="103" t="s">
        <v>21</v>
      </c>
      <c r="F27" s="125"/>
      <c r="G27" s="109">
        <f t="shared" si="0"/>
        <v>0</v>
      </c>
      <c r="H27" s="127">
        <v>15600</v>
      </c>
    </row>
    <row r="28" spans="1:8" s="105" customFormat="1" ht="22.5" customHeight="1">
      <c r="A28" s="110" t="s">
        <v>65</v>
      </c>
      <c r="B28" s="98" t="s">
        <v>84</v>
      </c>
      <c r="C28" s="107" t="s">
        <v>50</v>
      </c>
      <c r="D28" s="106">
        <v>24</v>
      </c>
      <c r="E28" s="103" t="s">
        <v>21</v>
      </c>
      <c r="F28" s="125"/>
      <c r="G28" s="109">
        <f t="shared" si="0"/>
        <v>0</v>
      </c>
      <c r="H28" s="127">
        <v>12100</v>
      </c>
    </row>
    <row r="29" spans="1:8" s="105" customFormat="1" ht="22.5" customHeight="1">
      <c r="A29" s="100" t="s">
        <v>66</v>
      </c>
      <c r="B29" s="98" t="s">
        <v>85</v>
      </c>
      <c r="C29" s="107" t="s">
        <v>37</v>
      </c>
      <c r="D29" s="106">
        <v>48</v>
      </c>
      <c r="E29" s="103" t="s">
        <v>21</v>
      </c>
      <c r="F29" s="125"/>
      <c r="G29" s="109">
        <f t="shared" si="0"/>
        <v>0</v>
      </c>
      <c r="H29" s="127">
        <v>26500</v>
      </c>
    </row>
    <row r="30" spans="1:8" s="105" customFormat="1" ht="22.5" customHeight="1">
      <c r="A30" s="110" t="s">
        <v>67</v>
      </c>
      <c r="B30" s="98" t="s">
        <v>86</v>
      </c>
      <c r="C30" s="107" t="s">
        <v>51</v>
      </c>
      <c r="D30" s="106">
        <v>36</v>
      </c>
      <c r="E30" s="103" t="s">
        <v>21</v>
      </c>
      <c r="F30" s="125"/>
      <c r="G30" s="109">
        <f t="shared" si="0"/>
        <v>0</v>
      </c>
      <c r="H30" s="128" t="s">
        <v>98</v>
      </c>
    </row>
    <row r="31" spans="1:8" s="102" customFormat="1" ht="22.5" customHeight="1">
      <c r="A31" s="100" t="s">
        <v>68</v>
      </c>
      <c r="B31" s="99" t="s">
        <v>85</v>
      </c>
      <c r="C31" s="97" t="s">
        <v>37</v>
      </c>
      <c r="D31" s="120">
        <v>102</v>
      </c>
      <c r="E31" s="101" t="s">
        <v>21</v>
      </c>
      <c r="F31" s="125"/>
      <c r="G31" s="109">
        <f t="shared" si="0"/>
        <v>0</v>
      </c>
      <c r="H31" s="127">
        <v>26500</v>
      </c>
    </row>
    <row r="32" spans="1:8" s="105" customFormat="1" ht="22.5" customHeight="1">
      <c r="A32" s="110" t="s">
        <v>69</v>
      </c>
      <c r="B32" s="98" t="s">
        <v>87</v>
      </c>
      <c r="C32" s="107" t="s">
        <v>52</v>
      </c>
      <c r="D32" s="106">
        <v>102</v>
      </c>
      <c r="E32" s="103" t="s">
        <v>21</v>
      </c>
      <c r="F32" s="125"/>
      <c r="G32" s="109">
        <f t="shared" si="0"/>
        <v>0</v>
      </c>
      <c r="H32" s="127">
        <v>27100</v>
      </c>
    </row>
    <row r="33" spans="1:8" s="105" customFormat="1" ht="22.5" customHeight="1">
      <c r="A33" s="110" t="s">
        <v>70</v>
      </c>
      <c r="B33" s="98" t="s">
        <v>88</v>
      </c>
      <c r="C33" s="107" t="s">
        <v>53</v>
      </c>
      <c r="D33" s="106">
        <v>114</v>
      </c>
      <c r="E33" s="103" t="s">
        <v>21</v>
      </c>
      <c r="F33" s="125"/>
      <c r="G33" s="109">
        <f t="shared" si="0"/>
        <v>0</v>
      </c>
      <c r="H33" s="127">
        <v>10200</v>
      </c>
    </row>
    <row r="34" spans="1:8" s="105" customFormat="1" ht="22.5" customHeight="1">
      <c r="A34" s="100" t="s">
        <v>71</v>
      </c>
      <c r="B34" s="98" t="s">
        <v>81</v>
      </c>
      <c r="C34" s="107" t="s">
        <v>47</v>
      </c>
      <c r="D34" s="106">
        <v>108</v>
      </c>
      <c r="E34" s="103" t="s">
        <v>21</v>
      </c>
      <c r="F34" s="125"/>
      <c r="G34" s="109">
        <f t="shared" si="0"/>
        <v>0</v>
      </c>
      <c r="H34" s="127">
        <v>16300</v>
      </c>
    </row>
    <row r="35" spans="1:8" s="105" customFormat="1" ht="22.5" customHeight="1">
      <c r="A35" s="110" t="s">
        <v>72</v>
      </c>
      <c r="B35" s="98" t="s">
        <v>89</v>
      </c>
      <c r="C35" s="107" t="s">
        <v>54</v>
      </c>
      <c r="D35" s="106">
        <v>3</v>
      </c>
      <c r="E35" s="103" t="s">
        <v>21</v>
      </c>
      <c r="F35" s="125"/>
      <c r="G35" s="109">
        <f t="shared" si="0"/>
        <v>0</v>
      </c>
      <c r="H35" s="127">
        <v>29150</v>
      </c>
    </row>
    <row r="36" spans="1:8" s="102" customFormat="1" ht="22.5" customHeight="1">
      <c r="A36" s="100" t="s">
        <v>73</v>
      </c>
      <c r="B36" s="99" t="s">
        <v>90</v>
      </c>
      <c r="C36" s="97" t="s">
        <v>55</v>
      </c>
      <c r="D36" s="120">
        <v>6</v>
      </c>
      <c r="E36" s="101" t="s">
        <v>21</v>
      </c>
      <c r="F36" s="125"/>
      <c r="G36" s="109">
        <f t="shared" si="0"/>
        <v>0</v>
      </c>
      <c r="H36" s="127">
        <v>16600</v>
      </c>
    </row>
    <row r="37" spans="1:8" s="105" customFormat="1" ht="22.5" customHeight="1">
      <c r="A37" s="110" t="s">
        <v>74</v>
      </c>
      <c r="B37" s="98" t="s">
        <v>91</v>
      </c>
      <c r="C37" s="107" t="s">
        <v>56</v>
      </c>
      <c r="D37" s="106">
        <v>24</v>
      </c>
      <c r="E37" s="103" t="s">
        <v>21</v>
      </c>
      <c r="F37" s="125"/>
      <c r="G37" s="109">
        <f t="shared" si="0"/>
        <v>0</v>
      </c>
      <c r="H37" s="127">
        <v>14800</v>
      </c>
    </row>
    <row r="38" spans="1:8" s="105" customFormat="1" ht="22.5" customHeight="1">
      <c r="A38" s="110" t="s">
        <v>75</v>
      </c>
      <c r="B38" s="98" t="s">
        <v>92</v>
      </c>
      <c r="C38" s="107" t="s">
        <v>57</v>
      </c>
      <c r="D38" s="106">
        <v>36</v>
      </c>
      <c r="E38" s="103" t="s">
        <v>21</v>
      </c>
      <c r="F38" s="125"/>
      <c r="G38" s="109">
        <f t="shared" si="0"/>
        <v>0</v>
      </c>
      <c r="H38" s="127">
        <v>14600</v>
      </c>
    </row>
    <row r="39" spans="1:8" s="105" customFormat="1" ht="22.5" customHeight="1">
      <c r="A39" s="100" t="s">
        <v>76</v>
      </c>
      <c r="B39" s="98" t="s">
        <v>93</v>
      </c>
      <c r="C39" s="107" t="s">
        <v>58</v>
      </c>
      <c r="D39" s="106">
        <v>6</v>
      </c>
      <c r="E39" s="103" t="s">
        <v>21</v>
      </c>
      <c r="F39" s="125"/>
      <c r="G39" s="109">
        <f t="shared" si="0"/>
        <v>0</v>
      </c>
      <c r="H39" s="127">
        <v>34400</v>
      </c>
    </row>
    <row r="40" spans="1:8" s="105" customFormat="1" ht="22.5" customHeight="1">
      <c r="A40" s="110" t="s">
        <v>77</v>
      </c>
      <c r="B40" s="98" t="s">
        <v>94</v>
      </c>
      <c r="C40" s="107" t="s">
        <v>59</v>
      </c>
      <c r="D40" s="106">
        <v>15</v>
      </c>
      <c r="E40" s="103" t="s">
        <v>21</v>
      </c>
      <c r="F40" s="125"/>
      <c r="G40" s="109">
        <f t="shared" si="0"/>
        <v>0</v>
      </c>
      <c r="H40" s="127">
        <v>94000</v>
      </c>
    </row>
    <row r="41" spans="1:8" s="102" customFormat="1" ht="22.5" customHeight="1">
      <c r="A41" s="100" t="s">
        <v>78</v>
      </c>
      <c r="B41" s="99" t="s">
        <v>95</v>
      </c>
      <c r="C41" s="97" t="s">
        <v>60</v>
      </c>
      <c r="D41" s="120">
        <v>8</v>
      </c>
      <c r="E41" s="101" t="s">
        <v>21</v>
      </c>
      <c r="F41" s="125"/>
      <c r="G41" s="109">
        <f t="shared" si="0"/>
        <v>0</v>
      </c>
      <c r="H41" s="127">
        <v>104700</v>
      </c>
    </row>
    <row r="42" spans="1:8" s="105" customFormat="1" ht="22.5" customHeight="1">
      <c r="A42" s="110" t="s">
        <v>79</v>
      </c>
      <c r="B42" s="98" t="s">
        <v>95</v>
      </c>
      <c r="C42" s="107" t="s">
        <v>60</v>
      </c>
      <c r="D42" s="106">
        <v>4</v>
      </c>
      <c r="E42" s="103" t="s">
        <v>21</v>
      </c>
      <c r="F42" s="125"/>
      <c r="G42" s="109">
        <f t="shared" si="0"/>
        <v>0</v>
      </c>
      <c r="H42" s="127">
        <v>104700</v>
      </c>
    </row>
    <row r="43" spans="1:8" s="105" customFormat="1" ht="22.5" customHeight="1">
      <c r="A43" s="110" t="s">
        <v>80</v>
      </c>
      <c r="B43" s="98" t="s">
        <v>96</v>
      </c>
      <c r="C43" s="107" t="s">
        <v>61</v>
      </c>
      <c r="D43" s="106">
        <v>6</v>
      </c>
      <c r="E43" s="103" t="s">
        <v>21</v>
      </c>
      <c r="F43" s="125"/>
      <c r="G43" s="109">
        <f t="shared" si="0"/>
        <v>0</v>
      </c>
      <c r="H43" s="127">
        <v>54400</v>
      </c>
    </row>
    <row r="44" spans="1:8" ht="22.5" customHeight="1">
      <c r="A44" s="77"/>
      <c r="B44" s="78" t="s">
        <v>27</v>
      </c>
      <c r="C44" s="84"/>
      <c r="D44" s="79"/>
      <c r="E44" s="96"/>
      <c r="F44" s="79"/>
      <c r="G44" s="116">
        <f>SUM(G25:G43)</f>
        <v>0</v>
      </c>
      <c r="H44" s="82"/>
    </row>
    <row r="45" spans="1:8" s="105" customFormat="1" ht="22.5" customHeight="1">
      <c r="A45" s="110" t="s">
        <v>30</v>
      </c>
      <c r="B45" s="49" t="s">
        <v>34</v>
      </c>
      <c r="C45" s="107"/>
      <c r="D45" s="50"/>
      <c r="E45" s="103"/>
      <c r="F45" s="104"/>
      <c r="G45" s="129"/>
      <c r="H45" s="111"/>
    </row>
    <row r="46" spans="1:8" ht="22.5" customHeight="1">
      <c r="A46" s="75">
        <v>1</v>
      </c>
      <c r="B46" s="61" t="s">
        <v>38</v>
      </c>
      <c r="C46" s="60"/>
      <c r="D46" s="54">
        <v>1</v>
      </c>
      <c r="E46" s="51" t="s">
        <v>20</v>
      </c>
      <c r="F46" s="125"/>
      <c r="G46" s="109">
        <f>D46*F46</f>
        <v>0</v>
      </c>
      <c r="H46" s="76"/>
    </row>
    <row r="47" spans="1:8" s="105" customFormat="1" ht="22.5" customHeight="1">
      <c r="A47" s="110">
        <v>2</v>
      </c>
      <c r="B47" s="108" t="s">
        <v>39</v>
      </c>
      <c r="C47" s="107"/>
      <c r="D47" s="106">
        <v>1</v>
      </c>
      <c r="E47" s="103" t="s">
        <v>20</v>
      </c>
      <c r="F47" s="125"/>
      <c r="G47" s="109">
        <f>D47*F47</f>
        <v>0</v>
      </c>
      <c r="H47" s="111"/>
    </row>
    <row r="48" spans="1:8" ht="22.5" customHeight="1">
      <c r="A48" s="119"/>
      <c r="B48" s="112" t="s">
        <v>31</v>
      </c>
      <c r="C48" s="117"/>
      <c r="D48" s="114"/>
      <c r="E48" s="118"/>
      <c r="F48" s="115"/>
      <c r="G48" s="116">
        <f>SUM(G46:G47)</f>
        <v>0</v>
      </c>
      <c r="H48" s="113"/>
    </row>
  </sheetData>
  <sheetProtection/>
  <autoFilter ref="A24:H44"/>
  <conditionalFormatting sqref="G10 G14:G18 F46:F47">
    <cfRule type="notContainsBlanks" priority="4" dxfId="0" stopIfTrue="1">
      <formula>LEN(TRIM(F10))&gt;0</formula>
    </cfRule>
  </conditionalFormatting>
  <conditionalFormatting sqref="F25:F43">
    <cfRule type="notContainsBlanks" priority="2" dxfId="0" stopIfTrue="1">
      <formula>LEN(TRIM(F25))&gt;0</formula>
    </cfRule>
  </conditionalFormatting>
  <printOptions gridLines="1" horizontalCentered="1"/>
  <pageMargins left="0.1968503937007874" right="0.1968503937007874" top="0.984251968503937" bottom="0.3937007874015748" header="0.5905511811023623" footer="0.1968503937007874"/>
  <pageSetup cellComments="asDisplayed" horizontalDpi="600" verticalDpi="600" orientation="landscape" paperSize="9" scale="90" r:id="rId1"/>
  <headerFooter alignWithMargins="0">
    <oddHeader>&amp;C&amp;16見　積　内　訳　書</oddHeader>
    <oddFooter>&amp;R&amp;UＰ　　　&amp;P　</oddFooter>
  </headerFooter>
  <rowBreaks count="1" manualBreakCount="1">
    <brk id="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NAKAMURA</dc:creator>
  <cp:keywords/>
  <dc:description/>
  <cp:lastModifiedBy>PC</cp:lastModifiedBy>
  <cp:lastPrinted>2022-03-10T12:40:53Z</cp:lastPrinted>
  <dcterms:created xsi:type="dcterms:W3CDTF">2001-12-07T07:07:11Z</dcterms:created>
  <dcterms:modified xsi:type="dcterms:W3CDTF">2023-01-10T07:26:47Z</dcterms:modified>
  <cp:category/>
  <cp:version/>
  <cp:contentType/>
  <cp:contentStatus/>
</cp:coreProperties>
</file>